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131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2"/>
  <c r="G25"/>
  <c r="G27"/>
  <c r="G33"/>
  <c r="G36"/>
  <c r="G37"/>
  <c r="G39"/>
  <c r="G42"/>
  <c r="G43"/>
  <c r="G51"/>
  <c r="G58"/>
  <c r="G59"/>
  <c r="G62"/>
  <c r="G75"/>
  <c r="G76"/>
  <c r="G81"/>
  <c r="G82"/>
  <c r="G84"/>
  <c r="G85"/>
  <c r="G87"/>
  <c r="G88"/>
  <c r="G94"/>
  <c r="G95"/>
  <c r="G98"/>
  <c r="G102"/>
  <c r="G103"/>
  <c r="G105"/>
  <c r="G106"/>
  <c r="G107"/>
  <c r="G108"/>
  <c r="G110"/>
  <c r="G113"/>
  <c r="G11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<sst xmlns="http://schemas.openxmlformats.org/spreadsheetml/2006/main">
  <si>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</si>
  <si>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</si>
  <si>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</si>
  <si>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</si>
  <si>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</si>
  <si>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Ｒ７波林　林開禅僧線神野　海陽町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</si>
  <si>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</si>
  <si>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</si>
  <si>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</si>
  <si>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</si>
  <si>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</si>
  <si>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</si>
  <si>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</si>
  <si>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</si>
  <si>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</si>
  <si>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</si>
  <si>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林道開設
_x000d_</t>
  </si>
  <si>
    <t>林道土工
_x000d_</t>
  </si>
  <si>
    <t>掘削工
_x000d_No.64 BC.32～No.69+10.0</t>
  </si>
  <si>
    <t>地山掘削工（床掘）礫質土
_x000d_機械掘削</t>
  </si>
  <si>
    <t>m3</t>
  </si>
  <si>
    <t>片切掘削(人力併用機械掘削)(土砂)
_x000d_礫質土</t>
  </si>
  <si>
    <t>地山掘削工（床掘）軟岩（Ｉ）Ａ
_x000d_機械掘削</t>
  </si>
  <si>
    <t>側溝掘削　軟岩（Ｉ）Ａ
_x000d_機械掘削</t>
  </si>
  <si>
    <t>片切掘削(人力併用機械掘削)(土砂)
_x000d_軟岩(Ⅰ)Ａ</t>
  </si>
  <si>
    <t>掘削土積込
_x000d_礫質土</t>
  </si>
  <si>
    <t>盛土工
_x000d_</t>
  </si>
  <si>
    <t>機械盛土
_x000d_路床</t>
  </si>
  <si>
    <t>土羽工
_x000d_礫質土</t>
  </si>
  <si>
    <t>㎡</t>
  </si>
  <si>
    <t>作業土工
_x000d_</t>
  </si>
  <si>
    <t>埋戻工
_x000d_</t>
  </si>
  <si>
    <t>残土処理工
_x000d_</t>
  </si>
  <si>
    <t>運搬工（礫質土）
_x000d_L=12.3km</t>
  </si>
  <si>
    <t>運搬工（軟岩（Ｉ）Ａ）
_x000d_L=12.3km</t>
  </si>
  <si>
    <t>運搬工（礫質土）
_x000d_L=2.4km</t>
  </si>
  <si>
    <t>運搬工（軟岩（Ｉ）Ａ）
_x000d_L=2.4km</t>
  </si>
  <si>
    <t>敷均し・締固め工
_x000d_</t>
  </si>
  <si>
    <t>法面整形工
_x000d_</t>
  </si>
  <si>
    <t>機械切土法面整形
_x000d_礫質土</t>
  </si>
  <si>
    <t>機械切土法面整形
_x000d_軟岩(Ⅰ)Ａ</t>
  </si>
  <si>
    <t>法面工
_x000d_No.63～No.68+10.0</t>
  </si>
  <si>
    <t>植生工
_x000d_</t>
  </si>
  <si>
    <t>植生マット
_x000d_D10×300</t>
  </si>
  <si>
    <t>法面吹付工
_x000d_</t>
  </si>
  <si>
    <t>特殊配合モルタル吹付工Ａ
_x000d_</t>
  </si>
  <si>
    <t>特殊配合モルタル吹付工Ｂ
_x000d_</t>
  </si>
  <si>
    <t>特殊盛土工
_x000d_</t>
  </si>
  <si>
    <t>補強土壁工
_x000d_No.64+17.5～No.66+18.7</t>
  </si>
  <si>
    <t>壁面強化材（トクシン）
_x000d_引張強度10kN/m以上</t>
  </si>
  <si>
    <t>盛土補強材敷設締固等工
_x000d_盛土補強ﾄｸｼﾝT30限界強度28KN/m以上</t>
  </si>
  <si>
    <t>盛土補強材敷設締固等工
_x000d_盛土補強ﾄｸｼﾝT35限界強度34KN/m以上</t>
  </si>
  <si>
    <t>盛土補強材敷設締固等工
_x000d_盛土補強ﾄｸｼﾝT40限界強度42KN/m以上</t>
  </si>
  <si>
    <t>壁面材組立、設置工
_x000d_</t>
  </si>
  <si>
    <t>まき出し・敷均し・締固め
_x000d_</t>
  </si>
  <si>
    <t>基面整正
_x000d_</t>
  </si>
  <si>
    <t>補強土壁工（小型）
_x000d_No.67+6.3～No.69+3.7</t>
  </si>
  <si>
    <t>補強材壁面敷設組み立て締固め等工
_x000d_壁高1.8m　土羽タイプ</t>
  </si>
  <si>
    <t>補強材壁面敷設組み立て締固め等工
_x000d_壁高2.4m　土羽タイプ</t>
  </si>
  <si>
    <t>補強材壁面敷設組み立て締固め等工
_x000d_壁高3.0m　土羽タイプ</t>
  </si>
  <si>
    <t>補強材壁面敷設組み立て締固め等工
_x000d_壁高3.6m　土羽タイプ</t>
  </si>
  <si>
    <t>補強材壁面敷設組み立て締固め等工
_x000d_壁高4.2m　土羽タイプ</t>
  </si>
  <si>
    <t>排水構造物工
_x000d_</t>
  </si>
  <si>
    <t>側溝工
_x000d_NO.64 BC.32～No.66+4.0</t>
  </si>
  <si>
    <t>L型側溝（基礎砕石無し）
_x000d_据付,鉄筋ｺﾝｸﾘｰﾄL形 500×155×600</t>
  </si>
  <si>
    <t>ｍ</t>
  </si>
  <si>
    <t>横断溝工
_x000d_No.66+4.0</t>
  </si>
  <si>
    <t>コンクリート工（受台）
_x000d_18-8-40(高炉) W/C≦60%</t>
  </si>
  <si>
    <t>型枠工（受台）
_x000d_</t>
  </si>
  <si>
    <t>石材運搬工
_x000d_L=17.2km</t>
  </si>
  <si>
    <t>基礎栗石工（受台）
_x000d_20cm,敷均し</t>
  </si>
  <si>
    <t>コンクリート工（袖部）
_x000d_18-8-40(高炉) W/C≦60%</t>
  </si>
  <si>
    <t>型枠工（袖部）
_x000d_</t>
  </si>
  <si>
    <t>溶接金網　丸鉄線
_x000d_6×150×150ｍｍ</t>
  </si>
  <si>
    <t>基礎栗石工（袖部）
_x000d_20cm,敷均し</t>
  </si>
  <si>
    <t>ふとんかご工
_x000d_50cm×120cm　運搬距離　L=17.2km</t>
  </si>
  <si>
    <t>土木用遮水シート
_x000d_W=1.0m　t=3.0mm</t>
  </si>
  <si>
    <t>鋼製グレーチング(圧接型受枠付)
_x000d_横断Ｔ－25　995×400×55</t>
  </si>
  <si>
    <t>組</t>
  </si>
  <si>
    <t>舗装工
_x000d_</t>
  </si>
  <si>
    <t>コンクリート路面工
_x000d_No.66+4.0～No.68</t>
  </si>
  <si>
    <t>コンクリート路面工
_x000d_人力舗設 t=15cm</t>
  </si>
  <si>
    <t>溶接金網敷設
_x000d_φ6mm 網目150×150mm</t>
  </si>
  <si>
    <t>目地板
_x000d_瀝青繊維質目地板 t=10mm</t>
  </si>
  <si>
    <t>舗装止め丸太工(2段)
_x000d_</t>
  </si>
  <si>
    <t>防護柵工
_x000d_</t>
  </si>
  <si>
    <t>路側防護柵工
_x000d_</t>
  </si>
  <si>
    <t>ガードレール設置
_x000d_土中建込,塗装品C-4E,直線部</t>
  </si>
  <si>
    <t>仮設工
_x000d_</t>
  </si>
  <si>
    <t>落石防護柵工
_x000d_</t>
  </si>
  <si>
    <t>伐採費
_x000d_No.66～No.71EC.34</t>
  </si>
  <si>
    <t>伐採費
_x000d_</t>
  </si>
  <si>
    <t>伐採費
_x000d_スギ 93本、ヒノキ 145本、マツ 1本、雑木 21本</t>
  </si>
  <si>
    <t>木材チップ化
_x000d_投入・破砕・チップ材仮置き</t>
  </si>
  <si>
    <t>運搬工（根株）
_x000d_</t>
  </si>
  <si>
    <t>運搬工（チップ）
_x000d_</t>
  </si>
  <si>
    <t>丸太筋工(皮剥無　先端加工有　2本筋工)
_x000d_</t>
  </si>
  <si>
    <t>残土処理場
_x000d_</t>
  </si>
  <si>
    <t>残土処理場１
_x000d_</t>
  </si>
  <si>
    <t>法面整形
_x000d_礫質土</t>
  </si>
  <si>
    <t>植生シート工
_x000d_肥料袋無･人工張芝付(一重ﾈｯﾄ標準)</t>
  </si>
  <si>
    <t>残土処理場２
_x000d_</t>
  </si>
  <si>
    <t>地山掘削工（床掘）
_x000d_礫質土</t>
  </si>
  <si>
    <t>ふとんかご工
_x000d_50cm×120cm　運搬距離　L=14.6km</t>
  </si>
  <si>
    <t>間接工事費
_x000d_</t>
  </si>
  <si>
    <t>共通仮設費
_x000d_</t>
  </si>
  <si>
    <t>共通仮設費（率計上）
_x000d_</t>
  </si>
  <si>
    <t>技術管理費
_x000d_</t>
  </si>
  <si>
    <t>補強土壁工の盛土材料試験
_x000d_</t>
  </si>
  <si>
    <t>室内土質試験　三軸圧縮試験　ＣＤ試験
_x000d_１試料につき３供試体</t>
  </si>
  <si>
    <t>試料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</si>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</sst>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+G11+G102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+G14+G36+G42+G58+G75+G81+G84+G87+G94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+G15+G22+G25+G27+G33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+G16+G17+G18+G19+G20+G21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121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20</v>
      </c>
      <c r="F17" s="19">
        <v>298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20</v>
      </c>
      <c r="F18" s="19">
        <v>706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20</v>
      </c>
      <c r="F19" s="19">
        <v>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20</v>
      </c>
      <c r="F20" s="19">
        <v>524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20</v>
      </c>
      <c r="F21" s="19">
        <v>447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20</v>
      </c>
      <c r="F23" s="19">
        <v>88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29</v>
      </c>
      <c r="F24" s="19">
        <v>33.299999999999997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20</v>
      </c>
      <c r="F26" s="19">
        <v>79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32</v>
      </c>
      <c r="E27" s="18" t="s">
        <v>13</v>
      </c>
      <c r="F27" s="19">
        <v>1</v>
      </c>
      <c r="G27" s="20">
        <f>+G28+G29+G30+G31+G32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33</v>
      </c>
      <c r="E28" s="18" t="s">
        <v>20</v>
      </c>
      <c r="F28" s="19">
        <v>46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34</v>
      </c>
      <c r="E29" s="18" t="s">
        <v>20</v>
      </c>
      <c r="F29" s="19">
        <v>134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35</v>
      </c>
      <c r="E30" s="18" t="s">
        <v>20</v>
      </c>
      <c r="F30" s="19">
        <v>68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20</v>
      </c>
      <c r="F31" s="19">
        <v>199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37</v>
      </c>
      <c r="E32" s="18" t="s">
        <v>20</v>
      </c>
      <c r="F32" s="19">
        <v>447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38</v>
      </c>
      <c r="E33" s="18" t="s">
        <v>13</v>
      </c>
      <c r="F33" s="19">
        <v>1</v>
      </c>
      <c r="G33" s="20">
        <f>+G34+G35</f>
        <v>0</v>
      </c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39</v>
      </c>
      <c r="E34" s="18" t="s">
        <v>29</v>
      </c>
      <c r="F34" s="19">
        <v>263.60000000000002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40</v>
      </c>
      <c r="E35" s="18" t="s">
        <v>29</v>
      </c>
      <c r="F35" s="19">
        <v>514.39999999999998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16" t="s">
        <v>41</v>
      </c>
      <c r="D36" s="17"/>
      <c r="E36" s="18" t="s">
        <v>13</v>
      </c>
      <c r="F36" s="19">
        <v>1</v>
      </c>
      <c r="G36" s="20">
        <f>+G37+G39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42</v>
      </c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43</v>
      </c>
      <c r="E38" s="18" t="s">
        <v>29</v>
      </c>
      <c r="F38" s="19">
        <v>214.59999999999999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44</v>
      </c>
      <c r="E39" s="18" t="s">
        <v>13</v>
      </c>
      <c r="F39" s="19">
        <v>1</v>
      </c>
      <c r="G39" s="20">
        <f>+G40+G41</f>
        <v>0</v>
      </c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45</v>
      </c>
      <c r="E40" s="18" t="s">
        <v>29</v>
      </c>
      <c r="F40" s="19">
        <v>152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46</v>
      </c>
      <c r="E41" s="18" t="s">
        <v>29</v>
      </c>
      <c r="F41" s="19">
        <v>427.89999999999998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16" t="s">
        <v>47</v>
      </c>
      <c r="D42" s="17"/>
      <c r="E42" s="18" t="s">
        <v>13</v>
      </c>
      <c r="F42" s="19">
        <v>1</v>
      </c>
      <c r="G42" s="20">
        <f>+G43+G51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48</v>
      </c>
      <c r="E43" s="18" t="s">
        <v>13</v>
      </c>
      <c r="F43" s="19">
        <v>1</v>
      </c>
      <c r="G43" s="20">
        <f>+G44+G45+G46+G47+G48+G49+G50</f>
        <v>0</v>
      </c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49</v>
      </c>
      <c r="E44" s="18" t="s">
        <v>29</v>
      </c>
      <c r="F44" s="19">
        <v>156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50</v>
      </c>
      <c r="E45" s="18" t="s">
        <v>29</v>
      </c>
      <c r="F45" s="19">
        <v>442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51</v>
      </c>
      <c r="E46" s="18" t="s">
        <v>29</v>
      </c>
      <c r="F46" s="19">
        <v>239.40000000000001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52</v>
      </c>
      <c r="E47" s="18" t="s">
        <v>29</v>
      </c>
      <c r="F47" s="19">
        <v>72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53</v>
      </c>
      <c r="E48" s="18" t="s">
        <v>29</v>
      </c>
      <c r="F48" s="19">
        <v>198.59999999999999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54</v>
      </c>
      <c r="E49" s="18" t="s">
        <v>20</v>
      </c>
      <c r="F49" s="19">
        <v>665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55</v>
      </c>
      <c r="E50" s="18" t="s">
        <v>29</v>
      </c>
      <c r="F50" s="19">
        <v>86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56</v>
      </c>
      <c r="E51" s="18" t="s">
        <v>13</v>
      </c>
      <c r="F51" s="19">
        <v>1</v>
      </c>
      <c r="G51" s="20">
        <f>+G52+G53+G54+G55+G56+G57</f>
        <v>0</v>
      </c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57</v>
      </c>
      <c r="E52" s="18" t="s">
        <v>29</v>
      </c>
      <c r="F52" s="19">
        <v>7.2000000000000002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58</v>
      </c>
      <c r="E53" s="18" t="s">
        <v>29</v>
      </c>
      <c r="F53" s="19">
        <v>19.199999999999999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59</v>
      </c>
      <c r="E54" s="18" t="s">
        <v>29</v>
      </c>
      <c r="F54" s="19">
        <v>18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60</v>
      </c>
      <c r="E55" s="18" t="s">
        <v>29</v>
      </c>
      <c r="F55" s="19">
        <v>50.399999999999999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61</v>
      </c>
      <c r="E56" s="18" t="s">
        <v>29</v>
      </c>
      <c r="F56" s="19">
        <v>25.199999999999999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55</v>
      </c>
      <c r="E57" s="18" t="s">
        <v>29</v>
      </c>
      <c r="F57" s="19">
        <v>67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16" t="s">
        <v>62</v>
      </c>
      <c r="D58" s="17"/>
      <c r="E58" s="18" t="s">
        <v>13</v>
      </c>
      <c r="F58" s="19">
        <v>1</v>
      </c>
      <c r="G58" s="20">
        <f>+G59+G62</f>
        <v>0</v>
      </c>
      <c r="H58" s="21"/>
      <c r="I58" s="22">
        <v>49</v>
      </c>
      <c r="J58" s="22">
        <v>3</v>
      </c>
    </row>
    <row r="59" ht="42" customHeight="1">
      <c r="A59" s="23"/>
      <c r="B59" s="24"/>
      <c r="C59" s="24"/>
      <c r="D59" s="25" t="s">
        <v>63</v>
      </c>
      <c r="E59" s="18" t="s">
        <v>13</v>
      </c>
      <c r="F59" s="19">
        <v>1</v>
      </c>
      <c r="G59" s="20">
        <f>+G60+G61</f>
        <v>0</v>
      </c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64</v>
      </c>
      <c r="E60" s="18" t="s">
        <v>65</v>
      </c>
      <c r="F60" s="19">
        <v>38.5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55</v>
      </c>
      <c r="E61" s="18" t="s">
        <v>29</v>
      </c>
      <c r="F61" s="19">
        <v>19.300000000000001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66</v>
      </c>
      <c r="E62" s="18" t="s">
        <v>13</v>
      </c>
      <c r="F62" s="19">
        <v>1</v>
      </c>
      <c r="G62" s="20">
        <f>+G63+G64+G65+G66+G67+G68+G69+G70+G71+G72+G73+G74</f>
        <v>0</v>
      </c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67</v>
      </c>
      <c r="E63" s="18" t="s">
        <v>20</v>
      </c>
      <c r="F63" s="19">
        <v>1.6000000000000001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68</v>
      </c>
      <c r="E64" s="18" t="s">
        <v>29</v>
      </c>
      <c r="F64" s="19">
        <v>12.6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69</v>
      </c>
      <c r="E65" s="18" t="s">
        <v>20</v>
      </c>
      <c r="F65" s="19">
        <v>1.3999999999999999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70</v>
      </c>
      <c r="E66" s="18" t="s">
        <v>29</v>
      </c>
      <c r="F66" s="19">
        <v>6.0999999999999996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71</v>
      </c>
      <c r="E67" s="18" t="s">
        <v>20</v>
      </c>
      <c r="F67" s="19">
        <v>0.80000000000000004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72</v>
      </c>
      <c r="E68" s="18" t="s">
        <v>29</v>
      </c>
      <c r="F68" s="19">
        <v>0.5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73</v>
      </c>
      <c r="E69" s="18" t="s">
        <v>29</v>
      </c>
      <c r="F69" s="19">
        <v>4.4000000000000004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69</v>
      </c>
      <c r="E70" s="18" t="s">
        <v>20</v>
      </c>
      <c r="F70" s="19">
        <v>1.3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74</v>
      </c>
      <c r="E71" s="18" t="s">
        <v>29</v>
      </c>
      <c r="F71" s="19">
        <v>5.7999999999999998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75</v>
      </c>
      <c r="E72" s="18" t="s">
        <v>65</v>
      </c>
      <c r="F72" s="19">
        <v>2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76</v>
      </c>
      <c r="E73" s="18" t="s">
        <v>29</v>
      </c>
      <c r="F73" s="19">
        <v>9.0999999999999996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77</v>
      </c>
      <c r="E74" s="18" t="s">
        <v>78</v>
      </c>
      <c r="F74" s="19">
        <v>4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16" t="s">
        <v>79</v>
      </c>
      <c r="D75" s="17"/>
      <c r="E75" s="18" t="s">
        <v>13</v>
      </c>
      <c r="F75" s="19">
        <v>1</v>
      </c>
      <c r="G75" s="20">
        <f>+G76</f>
        <v>0</v>
      </c>
      <c r="H75" s="21"/>
      <c r="I75" s="22">
        <v>66</v>
      </c>
      <c r="J75" s="22">
        <v>3</v>
      </c>
    </row>
    <row r="76" ht="42" customHeight="1">
      <c r="A76" s="23"/>
      <c r="B76" s="24"/>
      <c r="C76" s="24"/>
      <c r="D76" s="25" t="s">
        <v>80</v>
      </c>
      <c r="E76" s="18" t="s">
        <v>13</v>
      </c>
      <c r="F76" s="19">
        <v>1</v>
      </c>
      <c r="G76" s="20">
        <f>+G77+G78+G79+G80</f>
        <v>0</v>
      </c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81</v>
      </c>
      <c r="E77" s="18" t="s">
        <v>29</v>
      </c>
      <c r="F77" s="19">
        <v>130.40000000000001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82</v>
      </c>
      <c r="E78" s="18" t="s">
        <v>29</v>
      </c>
      <c r="F78" s="19">
        <v>115.90000000000001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83</v>
      </c>
      <c r="E79" s="18" t="s">
        <v>29</v>
      </c>
      <c r="F79" s="19">
        <v>2.2000000000000002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84</v>
      </c>
      <c r="E80" s="18" t="s">
        <v>65</v>
      </c>
      <c r="F80" s="19">
        <v>62.600000000000001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16" t="s">
        <v>85</v>
      </c>
      <c r="D81" s="17"/>
      <c r="E81" s="18" t="s">
        <v>13</v>
      </c>
      <c r="F81" s="19">
        <v>1</v>
      </c>
      <c r="G81" s="20">
        <f>+G82</f>
        <v>0</v>
      </c>
      <c r="H81" s="21"/>
      <c r="I81" s="22">
        <v>72</v>
      </c>
      <c r="J81" s="22">
        <v>3</v>
      </c>
    </row>
    <row r="82" ht="42" customHeight="1">
      <c r="A82" s="23"/>
      <c r="B82" s="24"/>
      <c r="C82" s="24"/>
      <c r="D82" s="25" t="s">
        <v>86</v>
      </c>
      <c r="E82" s="18" t="s">
        <v>13</v>
      </c>
      <c r="F82" s="19">
        <v>1</v>
      </c>
      <c r="G82" s="20">
        <f>+G83</f>
        <v>0</v>
      </c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87</v>
      </c>
      <c r="E83" s="18" t="s">
        <v>65</v>
      </c>
      <c r="F83" s="19">
        <v>82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16" t="s">
        <v>88</v>
      </c>
      <c r="D84" s="17"/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3</v>
      </c>
    </row>
    <row r="85" ht="42" customHeight="1">
      <c r="A85" s="23"/>
      <c r="B85" s="24"/>
      <c r="C85" s="24"/>
      <c r="D85" s="25" t="s">
        <v>89</v>
      </c>
      <c r="E85" s="18" t="s">
        <v>13</v>
      </c>
      <c r="F85" s="19">
        <v>1</v>
      </c>
      <c r="G85" s="20">
        <f>+G86</f>
        <v>0</v>
      </c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89</v>
      </c>
      <c r="E86" s="18" t="s">
        <v>65</v>
      </c>
      <c r="F86" s="19">
        <v>80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16" t="s">
        <v>90</v>
      </c>
      <c r="D87" s="17"/>
      <c r="E87" s="18" t="s">
        <v>13</v>
      </c>
      <c r="F87" s="19">
        <v>1</v>
      </c>
      <c r="G87" s="20">
        <f>+G88</f>
        <v>0</v>
      </c>
      <c r="H87" s="21"/>
      <c r="I87" s="22">
        <v>78</v>
      </c>
      <c r="J87" s="22">
        <v>3</v>
      </c>
    </row>
    <row r="88" ht="42" customHeight="1">
      <c r="A88" s="23"/>
      <c r="B88" s="24"/>
      <c r="C88" s="24"/>
      <c r="D88" s="25" t="s">
        <v>91</v>
      </c>
      <c r="E88" s="18" t="s">
        <v>13</v>
      </c>
      <c r="F88" s="19">
        <v>1</v>
      </c>
      <c r="G88" s="20">
        <f>+G89+G90+G91+G92+G93</f>
        <v>0</v>
      </c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92</v>
      </c>
      <c r="E89" s="18" t="s">
        <v>13</v>
      </c>
      <c r="F89" s="19">
        <v>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93</v>
      </c>
      <c r="E90" s="18" t="s">
        <v>20</v>
      </c>
      <c r="F90" s="19">
        <v>33.200000000000003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94</v>
      </c>
      <c r="E91" s="18" t="s">
        <v>20</v>
      </c>
      <c r="F91" s="19">
        <v>42.299999999999997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95</v>
      </c>
      <c r="E92" s="18" t="s">
        <v>20</v>
      </c>
      <c r="F92" s="19">
        <v>53.200000000000003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96</v>
      </c>
      <c r="E93" s="18" t="s">
        <v>65</v>
      </c>
      <c r="F93" s="19">
        <v>80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16" t="s">
        <v>97</v>
      </c>
      <c r="D94" s="17"/>
      <c r="E94" s="18" t="s">
        <v>13</v>
      </c>
      <c r="F94" s="19">
        <v>1</v>
      </c>
      <c r="G94" s="20">
        <f>+G95+G98</f>
        <v>0</v>
      </c>
      <c r="H94" s="21"/>
      <c r="I94" s="22">
        <v>85</v>
      </c>
      <c r="J94" s="22">
        <v>3</v>
      </c>
    </row>
    <row r="95" ht="42" customHeight="1">
      <c r="A95" s="23"/>
      <c r="B95" s="24"/>
      <c r="C95" s="24"/>
      <c r="D95" s="25" t="s">
        <v>98</v>
      </c>
      <c r="E95" s="18" t="s">
        <v>13</v>
      </c>
      <c r="F95" s="19">
        <v>1</v>
      </c>
      <c r="G95" s="20">
        <f>+G96+G97</f>
        <v>0</v>
      </c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99</v>
      </c>
      <c r="E96" s="18" t="s">
        <v>29</v>
      </c>
      <c r="F96" s="19">
        <v>621.5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100</v>
      </c>
      <c r="E97" s="18" t="s">
        <v>29</v>
      </c>
      <c r="F97" s="19">
        <v>621.5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101</v>
      </c>
      <c r="E98" s="18" t="s">
        <v>13</v>
      </c>
      <c r="F98" s="19">
        <v>1</v>
      </c>
      <c r="G98" s="20">
        <f>+G99+G100+G101</f>
        <v>0</v>
      </c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102</v>
      </c>
      <c r="E99" s="18" t="s">
        <v>20</v>
      </c>
      <c r="F99" s="19">
        <v>33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103</v>
      </c>
      <c r="E100" s="18" t="s">
        <v>65</v>
      </c>
      <c r="F100" s="19">
        <v>95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55</v>
      </c>
      <c r="E101" s="18" t="s">
        <v>29</v>
      </c>
      <c r="F101" s="19">
        <v>40.799999999999997</v>
      </c>
      <c r="G101" s="26"/>
      <c r="H101" s="21"/>
      <c r="I101" s="22">
        <v>92</v>
      </c>
      <c r="J101" s="22">
        <v>4</v>
      </c>
    </row>
    <row r="102" ht="42" customHeight="1">
      <c r="A102" s="15" t="s">
        <v>104</v>
      </c>
      <c r="B102" s="16"/>
      <c r="C102" s="16"/>
      <c r="D102" s="17"/>
      <c r="E102" s="18" t="s">
        <v>13</v>
      </c>
      <c r="F102" s="19">
        <v>1</v>
      </c>
      <c r="G102" s="20">
        <f>+G103+G110</f>
        <v>0</v>
      </c>
      <c r="H102" s="21"/>
      <c r="I102" s="22">
        <v>93</v>
      </c>
      <c r="J102" s="22"/>
    </row>
    <row r="103" ht="42" customHeight="1">
      <c r="A103" s="15" t="s">
        <v>105</v>
      </c>
      <c r="B103" s="16"/>
      <c r="C103" s="16"/>
      <c r="D103" s="17"/>
      <c r="E103" s="18" t="s">
        <v>13</v>
      </c>
      <c r="F103" s="19">
        <v>1</v>
      </c>
      <c r="G103" s="20">
        <f>+G104+G105</f>
        <v>0</v>
      </c>
      <c r="H103" s="21"/>
      <c r="I103" s="22">
        <v>94</v>
      </c>
      <c r="J103" s="22">
        <v>200</v>
      </c>
    </row>
    <row r="104" ht="42" customHeight="1">
      <c r="A104" s="15" t="s">
        <v>106</v>
      </c>
      <c r="B104" s="16"/>
      <c r="C104" s="16"/>
      <c r="D104" s="17"/>
      <c r="E104" s="18" t="s">
        <v>13</v>
      </c>
      <c r="F104" s="19">
        <v>1</v>
      </c>
      <c r="G104" s="26"/>
      <c r="H104" s="21"/>
      <c r="I104" s="22">
        <v>95</v>
      </c>
      <c r="J104" s="22"/>
    </row>
    <row r="105" ht="42" customHeight="1">
      <c r="A105" s="15" t="s">
        <v>107</v>
      </c>
      <c r="B105" s="16"/>
      <c r="C105" s="16"/>
      <c r="D105" s="17"/>
      <c r="E105" s="18" t="s">
        <v>13</v>
      </c>
      <c r="F105" s="19">
        <v>1</v>
      </c>
      <c r="G105" s="20">
        <f>+G106</f>
        <v>0</v>
      </c>
      <c r="H105" s="21"/>
      <c r="I105" s="22">
        <v>96</v>
      </c>
      <c r="J105" s="22">
        <v>1</v>
      </c>
    </row>
    <row r="106" ht="42" customHeight="1">
      <c r="A106" s="23"/>
      <c r="B106" s="16" t="s">
        <v>107</v>
      </c>
      <c r="C106" s="16"/>
      <c r="D106" s="17"/>
      <c r="E106" s="18" t="s">
        <v>13</v>
      </c>
      <c r="F106" s="19">
        <v>1</v>
      </c>
      <c r="G106" s="20">
        <f>+G107</f>
        <v>0</v>
      </c>
      <c r="H106" s="21"/>
      <c r="I106" s="22">
        <v>97</v>
      </c>
      <c r="J106" s="22">
        <v>2</v>
      </c>
    </row>
    <row r="107" ht="42" customHeight="1">
      <c r="A107" s="23"/>
      <c r="B107" s="24"/>
      <c r="C107" s="16" t="s">
        <v>107</v>
      </c>
      <c r="D107" s="17"/>
      <c r="E107" s="18" t="s">
        <v>13</v>
      </c>
      <c r="F107" s="19">
        <v>1</v>
      </c>
      <c r="G107" s="20">
        <f>+G108</f>
        <v>0</v>
      </c>
      <c r="H107" s="21"/>
      <c r="I107" s="22">
        <v>98</v>
      </c>
      <c r="J107" s="22">
        <v>3</v>
      </c>
    </row>
    <row r="108" ht="42" customHeight="1">
      <c r="A108" s="23"/>
      <c r="B108" s="24"/>
      <c r="C108" s="24"/>
      <c r="D108" s="25" t="s">
        <v>108</v>
      </c>
      <c r="E108" s="18" t="s">
        <v>13</v>
      </c>
      <c r="F108" s="19">
        <v>1</v>
      </c>
      <c r="G108" s="20">
        <f>+G109</f>
        <v>0</v>
      </c>
      <c r="H108" s="21"/>
      <c r="I108" s="22">
        <v>99</v>
      </c>
      <c r="J108" s="22">
        <v>4</v>
      </c>
    </row>
    <row r="109" ht="42" customHeight="1">
      <c r="A109" s="23"/>
      <c r="B109" s="24"/>
      <c r="C109" s="24"/>
      <c r="D109" s="25" t="s">
        <v>109</v>
      </c>
      <c r="E109" s="18" t="s">
        <v>110</v>
      </c>
      <c r="F109" s="19">
        <v>1</v>
      </c>
      <c r="G109" s="26"/>
      <c r="H109" s="21"/>
      <c r="I109" s="22">
        <v>100</v>
      </c>
      <c r="J109" s="22">
        <v>4</v>
      </c>
    </row>
    <row r="110" ht="42" customHeight="1">
      <c r="A110" s="15" t="s">
        <v>111</v>
      </c>
      <c r="B110" s="16"/>
      <c r="C110" s="16"/>
      <c r="D110" s="17"/>
      <c r="E110" s="18" t="s">
        <v>13</v>
      </c>
      <c r="F110" s="19">
        <v>1</v>
      </c>
      <c r="G110" s="20">
        <f>+G111</f>
        <v>0</v>
      </c>
      <c r="H110" s="21"/>
      <c r="I110" s="22">
        <v>101</v>
      </c>
      <c r="J110" s="22">
        <v>210</v>
      </c>
    </row>
    <row r="111" ht="42" customHeight="1">
      <c r="A111" s="15" t="s">
        <v>112</v>
      </c>
      <c r="B111" s="16"/>
      <c r="C111" s="16"/>
      <c r="D111" s="17"/>
      <c r="E111" s="18" t="s">
        <v>13</v>
      </c>
      <c r="F111" s="19">
        <v>1</v>
      </c>
      <c r="G111" s="26"/>
      <c r="H111" s="21"/>
      <c r="I111" s="22">
        <v>102</v>
      </c>
      <c r="J111" s="22"/>
    </row>
    <row r="112" ht="42" customHeight="1">
      <c r="A112" s="15" t="s">
        <v>113</v>
      </c>
      <c r="B112" s="16"/>
      <c r="C112" s="16"/>
      <c r="D112" s="17"/>
      <c r="E112" s="18" t="s">
        <v>13</v>
      </c>
      <c r="F112" s="19">
        <v>1</v>
      </c>
      <c r="G112" s="26"/>
      <c r="H112" s="21"/>
      <c r="I112" s="22">
        <v>103</v>
      </c>
      <c r="J112" s="22">
        <v>220</v>
      </c>
    </row>
    <row r="113" ht="42" customHeight="1">
      <c r="A113" s="15" t="s">
        <v>114</v>
      </c>
      <c r="B113" s="16"/>
      <c r="C113" s="16"/>
      <c r="D113" s="17"/>
      <c r="E113" s="18" t="s">
        <v>13</v>
      </c>
      <c r="F113" s="19">
        <v>1</v>
      </c>
      <c r="G113" s="20">
        <f>+G10+G112</f>
        <v>0</v>
      </c>
      <c r="H113" s="21"/>
      <c r="I113" s="22">
        <v>104</v>
      </c>
      <c r="J113" s="22">
        <v>30</v>
      </c>
    </row>
    <row r="114" ht="42" customHeight="1">
      <c r="A114" s="27" t="s">
        <v>115</v>
      </c>
      <c r="B114" s="28"/>
      <c r="C114" s="28"/>
      <c r="D114" s="29"/>
      <c r="E114" s="30" t="s">
        <v>116</v>
      </c>
      <c r="F114" s="31" t="s">
        <v>116</v>
      </c>
      <c r="G114" s="32">
        <f>G113</f>
        <v>0</v>
      </c>
      <c r="I114" s="33">
        <v>105</v>
      </c>
      <c r="J114" s="33">
        <v>90</v>
      </c>
    </row>
    <row r="115" ht="42" customHeight="1"/>
    <row r="116" ht="42" customHeight="1"/>
    <row r="117" ht="13.2"/>
    <row r="118" ht="13.2"/>
    <row r="119" ht="13.2"/>
    <row r="120" ht="13.2"/>
    <row r="125" ht="13.2"/>
    <row r="126" ht="13.2"/>
    <row r="127" ht="13.2"/>
  </sheetData>
  <sheetProtection sheet="1" objects="1" scenarios="1" spinCount="100000" saltValue="nEqL8zSUhH9nkoEvlNcwek/wMdG47jkg0CgFdFoOGxgfid4J5qu1fyb8j5sCC7n/RHjLUCpToW1PLiqN0e+R0g==" hashValue="+nBJnb5d8XwQynoSNqdgUiUu6rAuvK9UE9AJhRUWRyOzj3RCzzGcVt2aegdtP4km+/X8A1Qu3G07VF0IQ/XSjw==" algorithmName="SHA-512" password="FD80"/>
  <mergeCells count="30">
    <mergeCell ref="A114:D11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6:D36"/>
    <mergeCell ref="C42:D42"/>
    <mergeCell ref="C58:D58"/>
    <mergeCell ref="C75:D75"/>
    <mergeCell ref="C81:D81"/>
    <mergeCell ref="C84:D84"/>
    <mergeCell ref="C87:D87"/>
    <mergeCell ref="C94:D94"/>
    <mergeCell ref="A102:D102"/>
    <mergeCell ref="A103:D103"/>
    <mergeCell ref="A104:D104"/>
    <mergeCell ref="A105:D105"/>
    <mergeCell ref="B106:D106"/>
    <mergeCell ref="C107:D107"/>
    <mergeCell ref="A110:D110"/>
    <mergeCell ref="A111:D111"/>
    <mergeCell ref="A112:D112"/>
    <mergeCell ref="A113:D11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okamoto nanami</cp:lastModifiedBy>
  <cp:lastPrinted>2020-10-12T05:07:54Z</cp:lastPrinted>
  <dcterms:created xsi:type="dcterms:W3CDTF">2014-01-09T08:55:00Z</dcterms:created>
  <dcterms:modified xsi:type="dcterms:W3CDTF">2025-06-13T09:01:40Z</dcterms:modified>
</cp:coreProperties>
</file>